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<sst xmlns="http://schemas.openxmlformats.org/spreadsheetml/2006/main" count="40" uniqueCount="40">
  <si>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</si>
  <si>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</si>
  <si>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</si>
  <si>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</si>
  <si>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</si>
  <si>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</si>
  <si>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</si>
  <si>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</si>
  <si>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</si>
  <si>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</si>
  <si>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</si>
  <si>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</si>
  <si>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</si>
  <si>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</si>
  <si>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</si>
  <si>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</si>
  <si>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</si>
  <si>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</si>
  <si>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</si>
  <si>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</si>
  <si>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</si>
  <si>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</si>
  <si>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</si>
  <si>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</si>
  <si>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</si>
  <si>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</si>
  <si>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</si>
  <si>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</si>
  <si>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</si>
  <si>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</si>
  <si>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</si>
  <si>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</si>
  <si>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</si>
  <si>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</si>
  <si>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</si>
  <si>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</si>
  <si>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</si>
  <si>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</si>
  <si>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</si>
  <si>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станом на 6 лютого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</si>
</sst>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29</v>
      </c>
      <c r="B1" s="62"/>
      <c r="C1" s="62"/>
      <c r="D1" s="62"/>
      <c r="E1" s="62"/>
    </row>
    <row r="2" spans="1:5" s="32" customFormat="1" ht="22.5">
      <c r="A2" s="62" t="s">
        <v>39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3" t="s">
        <v>9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3454</v>
      </c>
      <c r="D6" s="11">
        <f>D7+D8</f>
        <v>2941.1</v>
      </c>
      <c r="E6" s="12">
        <f>D6/C6*100</f>
        <v>85.15055008685582</v>
      </c>
    </row>
    <row r="7" spans="1:5" s="32" customFormat="1" ht="30.75" customHeight="1">
      <c r="A7" s="13">
        <v>11010000</v>
      </c>
      <c r="B7" s="14" t="s">
        <v>13</v>
      </c>
      <c r="C7" s="15">
        <v>3454</v>
      </c>
      <c r="D7" s="15">
        <v>2940.7</v>
      </c>
      <c r="E7" s="15">
        <f>D7/C7*100</f>
        <v>85.13896931094382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0.4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47</v>
      </c>
      <c r="D9" s="11">
        <f>D10+D12+D11</f>
        <v>108.5</v>
      </c>
      <c r="E9" s="12">
        <f>D9/C9*100</f>
        <v>230.85106382978725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0.4</v>
      </c>
      <c r="E10" s="15"/>
    </row>
    <row r="11" spans="1:5" s="32" customFormat="1" ht="28.5" customHeight="1">
      <c r="A11" s="38" t="s">
        <v>37</v>
      </c>
      <c r="B11" s="39" t="s">
        <v>38</v>
      </c>
      <c r="C11" s="40">
        <v>47</v>
      </c>
      <c r="D11" s="40">
        <v>38.9</v>
      </c>
      <c r="E11" s="40">
        <f>D11/C11*100</f>
        <v>82.7659574468085</v>
      </c>
    </row>
    <row r="12" spans="1:5" s="32" customFormat="1" ht="28.5" customHeight="1" thickBot="1">
      <c r="A12" s="41" t="s">
        <v>35</v>
      </c>
      <c r="B12" s="42" t="s">
        <v>36</v>
      </c>
      <c r="C12" s="37"/>
      <c r="D12" s="37">
        <v>69.2</v>
      </c>
      <c r="E12" s="37"/>
    </row>
    <row r="13" spans="1:5" s="32" customFormat="1" ht="19.5" thickBot="1">
      <c r="A13" s="18"/>
      <c r="B13" s="19" t="s">
        <v>11</v>
      </c>
      <c r="C13" s="36">
        <f>C6+C9</f>
        <v>3501</v>
      </c>
      <c r="D13" s="36">
        <f>D6+D9</f>
        <v>3049.6</v>
      </c>
      <c r="E13" s="20">
        <f>D13/C13*100</f>
        <v>87.10654098828905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56609.6</v>
      </c>
      <c r="D14" s="11">
        <f>D15+D16</f>
        <v>36744.9</v>
      </c>
      <c r="E14" s="11">
        <f>D14/C14*100</f>
        <v>64.90930866849439</v>
      </c>
    </row>
    <row r="15" spans="1:5" s="32" customFormat="1" ht="24.75" customHeight="1">
      <c r="A15" s="21">
        <v>41020000</v>
      </c>
      <c r="B15" s="22" t="s">
        <v>2</v>
      </c>
      <c r="C15" s="23">
        <v>7063</v>
      </c>
      <c r="D15" s="23">
        <v>5473.9</v>
      </c>
      <c r="E15" s="23">
        <f>D15/C15*100</f>
        <v>77.5010618717259</v>
      </c>
    </row>
    <row r="16" spans="1:5" s="32" customFormat="1" ht="25.5" customHeight="1" thickBot="1">
      <c r="A16" s="24">
        <v>41030000</v>
      </c>
      <c r="B16" s="25" t="s">
        <v>3</v>
      </c>
      <c r="C16" s="26">
        <v>49546.6</v>
      </c>
      <c r="D16" s="26">
        <v>31271</v>
      </c>
      <c r="E16" s="26">
        <f>D16/C16*100</f>
        <v>63.11432065974255</v>
      </c>
    </row>
    <row r="17" spans="1:5" s="32" customFormat="1" ht="29.25" customHeight="1" thickBot="1">
      <c r="A17" s="27"/>
      <c r="B17" s="28" t="s">
        <v>12</v>
      </c>
      <c r="C17" s="29">
        <f>C14+C13</f>
        <v>60110.6</v>
      </c>
      <c r="D17" s="29">
        <f>D14+D13</f>
        <v>39794.5</v>
      </c>
      <c r="E17" s="20">
        <f>D17/C17*100</f>
        <v>66.20213406620464</v>
      </c>
    </row>
    <row r="18" spans="1:5" s="33" customFormat="1" ht="36" customHeight="1" thickBot="1">
      <c r="A18" s="44"/>
      <c r="B18" s="45" t="s">
        <v>34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6" t="s">
        <v>14</v>
      </c>
      <c r="B19" s="67"/>
      <c r="C19" s="67"/>
      <c r="D19" s="67"/>
      <c r="E19" s="68"/>
    </row>
    <row r="20" spans="1:5" s="33" customFormat="1" ht="22.5" customHeight="1">
      <c r="A20" s="48">
        <v>10000</v>
      </c>
      <c r="B20" s="49" t="s">
        <v>15</v>
      </c>
      <c r="C20" s="56">
        <v>3113.7</v>
      </c>
      <c r="D20" s="57">
        <v>105.858</v>
      </c>
      <c r="E20" s="54">
        <f t="shared" si="0"/>
        <v>3.399749494170922</v>
      </c>
    </row>
    <row r="21" spans="1:5" s="33" customFormat="1" ht="30" customHeight="1">
      <c r="A21" s="48">
        <v>70000</v>
      </c>
      <c r="B21" s="49" t="s">
        <v>16</v>
      </c>
      <c r="C21" s="56">
        <v>94978.017</v>
      </c>
      <c r="D21" s="57">
        <v>9279.277</v>
      </c>
      <c r="E21" s="54">
        <f t="shared" si="0"/>
        <v>9.769920759663787</v>
      </c>
    </row>
    <row r="22" spans="1:5" s="33" customFormat="1" ht="19.5" customHeight="1">
      <c r="A22" s="48">
        <v>80000</v>
      </c>
      <c r="B22" s="49" t="s">
        <v>17</v>
      </c>
      <c r="C22" s="56">
        <v>60595.91</v>
      </c>
      <c r="D22" s="57">
        <v>2893.465</v>
      </c>
      <c r="E22" s="54">
        <f t="shared" si="0"/>
        <v>4.775016993721193</v>
      </c>
    </row>
    <row r="23" spans="1:5" s="33" customFormat="1" ht="25.5" customHeight="1">
      <c r="A23" s="48">
        <v>90000</v>
      </c>
      <c r="B23" s="49" t="s">
        <v>25</v>
      </c>
      <c r="C23" s="56">
        <v>172402.168</v>
      </c>
      <c r="D23" s="57">
        <v>10325.957</v>
      </c>
      <c r="E23" s="54">
        <f t="shared" si="0"/>
        <v>5.989458902860201</v>
      </c>
    </row>
    <row r="24" spans="1:5" s="33" customFormat="1" ht="21" customHeight="1">
      <c r="A24" s="48" t="s">
        <v>32</v>
      </c>
      <c r="B24" s="49" t="s">
        <v>33</v>
      </c>
      <c r="C24" s="56">
        <v>40</v>
      </c>
      <c r="D24" s="57">
        <v>0</v>
      </c>
      <c r="E24" s="54">
        <f t="shared" si="0"/>
        <v>0</v>
      </c>
    </row>
    <row r="25" spans="1:5" s="33" customFormat="1" ht="21" customHeight="1">
      <c r="A25" s="48">
        <v>110000</v>
      </c>
      <c r="B25" s="49" t="s">
        <v>18</v>
      </c>
      <c r="C25" s="56">
        <v>5653.388</v>
      </c>
      <c r="D25" s="57">
        <v>590.853</v>
      </c>
      <c r="E25" s="54">
        <f t="shared" si="0"/>
        <v>10.451308135935477</v>
      </c>
    </row>
    <row r="26" spans="1:5" s="33" customFormat="1" ht="24" customHeight="1">
      <c r="A26" s="48">
        <v>120000</v>
      </c>
      <c r="B26" s="49" t="s">
        <v>19</v>
      </c>
      <c r="C26" s="56">
        <v>50</v>
      </c>
      <c r="D26" s="57">
        <v>0</v>
      </c>
      <c r="E26" s="54">
        <f>IF(C26=0,"",IF(D26/C26*100&gt;=200,"В/100",D26/C26*100))</f>
        <v>0</v>
      </c>
    </row>
    <row r="27" spans="1:5" s="33" customFormat="1" ht="25.5" customHeight="1">
      <c r="A27" s="48">
        <v>130000</v>
      </c>
      <c r="B27" s="49" t="s">
        <v>20</v>
      </c>
      <c r="C27" s="56">
        <v>1320.6</v>
      </c>
      <c r="D27" s="57">
        <v>80.477</v>
      </c>
      <c r="E27" s="54">
        <f t="shared" si="0"/>
        <v>6.093972436771165</v>
      </c>
    </row>
    <row r="28" spans="1:5" s="33" customFormat="1" ht="24" customHeight="1">
      <c r="A28" s="48">
        <v>180000</v>
      </c>
      <c r="B28" s="49" t="s">
        <v>21</v>
      </c>
      <c r="C28" s="56">
        <v>50</v>
      </c>
      <c r="D28" s="57">
        <v>0</v>
      </c>
      <c r="E28" s="54">
        <f t="shared" si="0"/>
        <v>0</v>
      </c>
    </row>
    <row r="29" spans="1:5" s="33" customFormat="1" ht="30" customHeight="1">
      <c r="A29" s="48">
        <v>210000</v>
      </c>
      <c r="B29" s="49" t="s">
        <v>23</v>
      </c>
      <c r="C29" s="58">
        <v>150</v>
      </c>
      <c r="D29" s="57">
        <v>0</v>
      </c>
      <c r="E29" s="54">
        <f t="shared" si="0"/>
        <v>0</v>
      </c>
    </row>
    <row r="30" spans="1:5" s="33" customFormat="1" ht="29.25" customHeight="1" thickBot="1">
      <c r="A30" s="50">
        <v>250000</v>
      </c>
      <c r="B30" s="51" t="s">
        <v>22</v>
      </c>
      <c r="C30" s="59">
        <v>10783.218</v>
      </c>
      <c r="D30" s="57">
        <v>905.98981</v>
      </c>
      <c r="E30" s="55">
        <f t="shared" si="0"/>
        <v>8.401850078520159</v>
      </c>
    </row>
    <row r="31" spans="1:5" s="34" customFormat="1" ht="23.25" customHeight="1" thickBot="1">
      <c r="A31" s="52"/>
      <c r="B31" s="53" t="s">
        <v>24</v>
      </c>
      <c r="C31" s="60">
        <f>SUM(C20:C30)</f>
        <v>349137.001</v>
      </c>
      <c r="D31" s="61">
        <f>SUM(D20:D30)</f>
        <v>24181.876809999998</v>
      </c>
      <c r="E31" s="47">
        <f t="shared" si="0"/>
        <v>6.926185635076816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2016-12-26T08:50:35Z</cp:lastPrinted>
  <dcterms:created xsi:type="dcterms:W3CDTF">2015-04-06T06:03:14Z</dcterms:created>
  <dcterms:modified xsi:type="dcterms:W3CDTF">2017-02-07T09:52:53Z</dcterms:modified>
  <cp:category/>
  <cp:version/>
  <cp:contentType/>
  <cp:contentStatus/>
</cp:coreProperties>
</file>